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255" windowWidth="15480" windowHeight="11640"/>
  </bookViews>
  <sheets>
    <sheet name="Менеджер" sheetId="3" r:id="rId1"/>
    <sheet name="Лист1" sheetId="7" r:id="rId2"/>
  </sheets>
  <calcPr calcId="125725"/>
</workbook>
</file>

<file path=xl/calcChain.xml><?xml version="1.0" encoding="utf-8"?>
<calcChain xmlns="http://schemas.openxmlformats.org/spreadsheetml/2006/main">
  <c r="L18" i="3"/>
  <c r="K18"/>
  <c r="J18"/>
  <c r="H18"/>
  <c r="F13"/>
  <c r="F17"/>
  <c r="F16"/>
  <c r="F15"/>
  <c r="F14"/>
  <c r="F12"/>
  <c r="F11"/>
  <c r="F10"/>
  <c r="F9"/>
  <c r="F8"/>
  <c r="E9"/>
  <c r="E10"/>
  <c r="E11"/>
  <c r="E12"/>
  <c r="E13"/>
  <c r="E14"/>
  <c r="E15"/>
  <c r="E16"/>
  <c r="E17"/>
  <c r="B18"/>
  <c r="D9"/>
  <c r="D10"/>
  <c r="D11"/>
  <c r="D12"/>
  <c r="D13"/>
  <c r="D14"/>
  <c r="D15"/>
  <c r="D16"/>
  <c r="D17"/>
  <c r="D8"/>
  <c r="C8"/>
  <c r="C18" s="1"/>
  <c r="E8" l="1"/>
  <c r="E18" s="1"/>
  <c r="B3" i="7" s="1"/>
</calcChain>
</file>

<file path=xl/sharedStrings.xml><?xml version="1.0" encoding="utf-8"?>
<sst xmlns="http://schemas.openxmlformats.org/spreadsheetml/2006/main" count="30" uniqueCount="30">
  <si>
    <t>Подано заявле-ний</t>
  </si>
  <si>
    <t>Конкурс заявле-ний</t>
  </si>
  <si>
    <t>Выдер-жали испыта-ния</t>
  </si>
  <si>
    <t xml:space="preserve">Проходной  балл </t>
  </si>
  <si>
    <t>Зачис-лено всего</t>
  </si>
  <si>
    <t>Из них:</t>
  </si>
  <si>
    <t>Целе-вой прием</t>
  </si>
  <si>
    <t>Льго-ты</t>
  </si>
  <si>
    <t>Медаль</t>
  </si>
  <si>
    <t>Сверх контр. цифр</t>
  </si>
  <si>
    <t>Бюджет</t>
  </si>
  <si>
    <t>Итого</t>
  </si>
  <si>
    <t>Конкурс при зачис-лении</t>
  </si>
  <si>
    <t>Средний балл  аттес-тата</t>
  </si>
  <si>
    <t>План приема</t>
  </si>
  <si>
    <t>Факультет «Менеджер»</t>
  </si>
  <si>
    <t>-</t>
  </si>
  <si>
    <t>Форма 3.1</t>
  </si>
  <si>
    <t>Производственный менеджмент</t>
  </si>
  <si>
    <t>Международный менеджмент</t>
  </si>
  <si>
    <t>Менеджмент в туризме и гостиничном хозяйстве</t>
  </si>
  <si>
    <t>Направление\профиль</t>
  </si>
  <si>
    <t>Антикризисное управление</t>
  </si>
  <si>
    <t>Направление 080100.62 Экономика</t>
  </si>
  <si>
    <t>Направление 080200.62 Менеджмент</t>
  </si>
  <si>
    <t>Направление 080400.62 Государственное и муниципальное управление</t>
  </si>
  <si>
    <t>Направление 081100.62 Управление персоналом</t>
  </si>
  <si>
    <t>Направление 230700.62 Прикладная информатика</t>
  </si>
  <si>
    <r>
      <t xml:space="preserve">Результаты зачисления 2012 </t>
    </r>
    <r>
      <rPr>
        <sz val="18"/>
        <rFont val="Book Antiqua"/>
        <family val="1"/>
        <charset val="204"/>
      </rPr>
      <t>(очная форма)</t>
    </r>
  </si>
  <si>
    <t xml:space="preserve"> профиль Математические методы в экономике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</si>
</sst>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Book Antiqua"/>
      <family val="1"/>
      <charset val="204"/>
    </font>
    <font>
      <sz val="18"/>
      <name val="Book Antiqua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workbookViewId="0">
      <selection activeCell="D1" sqref="D1"/>
    </sheetView>
  </sheetViews>
  <sheetFormatPr defaultRowHeight="12.75"/>
  <cols>
    <col min="1" max="1" width="36" customWidth="1"/>
    <col min="2" max="2" width="7.140625" customWidth="1"/>
    <col min="3" max="3" width="7.5703125" customWidth="1"/>
    <col min="4" max="4" width="8" customWidth="1"/>
    <col min="5" max="5" width="7.85546875" customWidth="1"/>
    <col min="6" max="6" width="9" customWidth="1"/>
    <col min="7" max="7" width="9.42578125" customWidth="1"/>
    <col min="8" max="8" width="9.28515625" customWidth="1"/>
    <col min="9" max="9" width="7.7109375" customWidth="1"/>
    <col min="10" max="10" width="7.140625" customWidth="1"/>
    <col min="11" max="11" width="7.85546875" customWidth="1"/>
    <col min="12" max="12" width="8" customWidth="1"/>
    <col min="13" max="13" width="10.7109375" customWidth="1"/>
  </cols>
  <sheetData>
    <row r="1" spans="1:13" ht="18.75">
      <c r="K1" s="5" t="s">
        <v>17</v>
      </c>
      <c r="M1" s="1"/>
    </row>
    <row r="2" spans="1:13" ht="23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>
      <c r="A4" s="2"/>
    </row>
    <row r="5" spans="1:13" ht="31.5" customHeight="1">
      <c r="A5" s="19" t="s">
        <v>21</v>
      </c>
      <c r="B5" s="13" t="s">
        <v>14</v>
      </c>
      <c r="C5" s="13" t="s">
        <v>0</v>
      </c>
      <c r="D5" s="13" t="s">
        <v>1</v>
      </c>
      <c r="E5" s="13" t="s">
        <v>2</v>
      </c>
      <c r="F5" s="13" t="s">
        <v>12</v>
      </c>
      <c r="G5" s="12" t="s">
        <v>3</v>
      </c>
      <c r="H5" s="13" t="s">
        <v>4</v>
      </c>
      <c r="I5" s="15" t="s">
        <v>5</v>
      </c>
      <c r="J5" s="16"/>
      <c r="K5" s="16"/>
      <c r="L5" s="17"/>
      <c r="M5" s="13" t="s">
        <v>13</v>
      </c>
    </row>
    <row r="6" spans="1:13" ht="12.75" customHeight="1">
      <c r="A6" s="20"/>
      <c r="B6" s="13"/>
      <c r="C6" s="13"/>
      <c r="D6" s="13"/>
      <c r="E6" s="13"/>
      <c r="F6" s="13"/>
      <c r="G6" s="14" t="s">
        <v>10</v>
      </c>
      <c r="H6" s="13"/>
      <c r="I6" s="13" t="s">
        <v>6</v>
      </c>
      <c r="J6" s="13" t="s">
        <v>7</v>
      </c>
      <c r="K6" s="13" t="s">
        <v>8</v>
      </c>
      <c r="L6" s="13" t="s">
        <v>9</v>
      </c>
      <c r="M6" s="13"/>
    </row>
    <row r="7" spans="1:13" ht="33.75" customHeight="1">
      <c r="A7" s="21"/>
      <c r="B7" s="13"/>
      <c r="C7" s="13"/>
      <c r="D7" s="13"/>
      <c r="E7" s="13"/>
      <c r="F7" s="13"/>
      <c r="G7" s="14"/>
      <c r="H7" s="13"/>
      <c r="I7" s="13"/>
      <c r="J7" s="13"/>
      <c r="K7" s="13"/>
      <c r="L7" s="13"/>
      <c r="M7" s="13"/>
    </row>
    <row r="8" spans="1:13" ht="33.75" customHeight="1">
      <c r="A8" s="6" t="s">
        <v>24</v>
      </c>
      <c r="B8" s="9">
        <v>40</v>
      </c>
      <c r="C8" s="9">
        <f>62+69+40+63</f>
        <v>234</v>
      </c>
      <c r="D8" s="22">
        <f>C8/B8</f>
        <v>5.85</v>
      </c>
      <c r="E8" s="9">
        <f>C8</f>
        <v>234</v>
      </c>
      <c r="F8" s="9">
        <f>(27+21+26+27)/B8</f>
        <v>2.5249999999999999</v>
      </c>
      <c r="G8" s="9">
        <v>189</v>
      </c>
      <c r="H8" s="9">
        <v>104</v>
      </c>
      <c r="I8" s="9">
        <v>0</v>
      </c>
      <c r="J8" s="9">
        <v>1</v>
      </c>
      <c r="K8" s="9">
        <v>12</v>
      </c>
      <c r="L8" s="9">
        <v>63</v>
      </c>
      <c r="M8" s="9">
        <v>4.26</v>
      </c>
    </row>
    <row r="9" spans="1:13" ht="27" customHeight="1">
      <c r="A9" s="8" t="s">
        <v>18</v>
      </c>
      <c r="B9" s="4">
        <v>10</v>
      </c>
      <c r="C9" s="4">
        <v>207</v>
      </c>
      <c r="D9" s="22">
        <f t="shared" ref="D9:D17" si="0">C9/B9</f>
        <v>20.7</v>
      </c>
      <c r="E9" s="9">
        <f t="shared" ref="E9:E17" si="1">C9</f>
        <v>207</v>
      </c>
      <c r="F9" s="23">
        <f>26/B9</f>
        <v>2.6</v>
      </c>
      <c r="G9" s="4">
        <v>180</v>
      </c>
      <c r="H9" s="4">
        <v>28</v>
      </c>
      <c r="I9" s="4">
        <v>0</v>
      </c>
      <c r="J9" s="4">
        <v>1</v>
      </c>
      <c r="K9" s="4">
        <v>2</v>
      </c>
      <c r="L9" s="4">
        <v>18</v>
      </c>
      <c r="M9" s="4">
        <v>4.17</v>
      </c>
    </row>
    <row r="10" spans="1:13" ht="26.25" customHeight="1">
      <c r="A10" s="8" t="s">
        <v>19</v>
      </c>
      <c r="B10" s="4">
        <v>10</v>
      </c>
      <c r="C10" s="4">
        <v>299</v>
      </c>
      <c r="D10" s="22">
        <f t="shared" si="0"/>
        <v>29.9</v>
      </c>
      <c r="E10" s="9">
        <f t="shared" si="1"/>
        <v>299</v>
      </c>
      <c r="F10" s="23">
        <f>21/B10</f>
        <v>2.1</v>
      </c>
      <c r="G10" s="4">
        <v>205</v>
      </c>
      <c r="H10" s="4">
        <v>22</v>
      </c>
      <c r="I10" s="4">
        <v>0</v>
      </c>
      <c r="J10" s="4"/>
      <c r="K10" s="4">
        <v>4</v>
      </c>
      <c r="L10" s="4">
        <v>12</v>
      </c>
      <c r="M10" s="4">
        <v>4.42</v>
      </c>
    </row>
    <row r="11" spans="1:13" ht="25.5" customHeight="1">
      <c r="A11" s="8" t="s">
        <v>22</v>
      </c>
      <c r="B11" s="4">
        <v>10</v>
      </c>
      <c r="C11" s="4">
        <v>194</v>
      </c>
      <c r="D11" s="22">
        <f t="shared" si="0"/>
        <v>19.399999999999999</v>
      </c>
      <c r="E11" s="9">
        <f t="shared" si="1"/>
        <v>194</v>
      </c>
      <c r="F11" s="23">
        <f>27/B11</f>
        <v>2.7</v>
      </c>
      <c r="G11" s="4">
        <v>192</v>
      </c>
      <c r="H11" s="4">
        <v>28</v>
      </c>
      <c r="I11" s="4">
        <v>0</v>
      </c>
      <c r="J11" s="4"/>
      <c r="K11" s="4">
        <v>2</v>
      </c>
      <c r="L11" s="4">
        <v>17</v>
      </c>
      <c r="M11" s="4">
        <v>4.13</v>
      </c>
    </row>
    <row r="12" spans="1:13" ht="36.75" customHeight="1">
      <c r="A12" s="8" t="s">
        <v>20</v>
      </c>
      <c r="B12" s="4">
        <v>10</v>
      </c>
      <c r="C12" s="4">
        <v>230</v>
      </c>
      <c r="D12" s="22">
        <f t="shared" si="0"/>
        <v>23</v>
      </c>
      <c r="E12" s="9">
        <f t="shared" si="1"/>
        <v>230</v>
      </c>
      <c r="F12" s="23">
        <f>27/B12</f>
        <v>2.7</v>
      </c>
      <c r="G12" s="4">
        <v>179</v>
      </c>
      <c r="H12" s="4">
        <v>26</v>
      </c>
      <c r="I12" s="4">
        <v>0</v>
      </c>
      <c r="J12" s="4"/>
      <c r="K12" s="4">
        <v>4</v>
      </c>
      <c r="L12" s="4">
        <v>16</v>
      </c>
      <c r="M12" s="4">
        <v>4.3</v>
      </c>
    </row>
    <row r="13" spans="1:13" ht="55.5" customHeight="1">
      <c r="A13" s="7" t="s">
        <v>25</v>
      </c>
      <c r="B13" s="9">
        <v>10</v>
      </c>
      <c r="C13" s="9">
        <v>305</v>
      </c>
      <c r="D13" s="22">
        <f t="shared" si="0"/>
        <v>30.5</v>
      </c>
      <c r="E13" s="9">
        <f t="shared" si="1"/>
        <v>305</v>
      </c>
      <c r="F13" s="24">
        <f>25/B13</f>
        <v>2.5</v>
      </c>
      <c r="G13" s="9">
        <v>189</v>
      </c>
      <c r="H13" s="9">
        <v>27</v>
      </c>
      <c r="I13" s="9">
        <v>0</v>
      </c>
      <c r="J13" s="9">
        <v>3</v>
      </c>
      <c r="K13" s="9">
        <v>4</v>
      </c>
      <c r="L13" s="9">
        <v>18</v>
      </c>
      <c r="M13" s="9">
        <v>4.47</v>
      </c>
    </row>
    <row r="14" spans="1:13" s="11" customFormat="1" ht="44.25" customHeight="1">
      <c r="A14" s="10" t="s">
        <v>23</v>
      </c>
      <c r="B14" s="9">
        <v>11</v>
      </c>
      <c r="C14" s="9">
        <v>27</v>
      </c>
      <c r="D14" s="22">
        <f t="shared" si="0"/>
        <v>2.4545454545454546</v>
      </c>
      <c r="E14" s="9">
        <f t="shared" si="1"/>
        <v>27</v>
      </c>
      <c r="F14" s="24">
        <f>13/B14</f>
        <v>1.1818181818181819</v>
      </c>
      <c r="G14" s="9">
        <v>179</v>
      </c>
      <c r="H14" s="9">
        <v>13</v>
      </c>
      <c r="I14" s="9">
        <v>0</v>
      </c>
      <c r="J14" s="9"/>
      <c r="K14" s="9">
        <v>3</v>
      </c>
      <c r="L14" s="9">
        <v>2</v>
      </c>
      <c r="M14" s="9">
        <v>4.54</v>
      </c>
    </row>
    <row r="15" spans="1:13" ht="36.75" customHeight="1">
      <c r="A15" s="26" t="s">
        <v>29</v>
      </c>
      <c r="B15" s="4">
        <v>11</v>
      </c>
      <c r="C15" s="4">
        <v>90</v>
      </c>
      <c r="D15" s="27">
        <f t="shared" si="0"/>
        <v>8.1818181818181817</v>
      </c>
      <c r="E15" s="4">
        <f t="shared" si="1"/>
        <v>90</v>
      </c>
      <c r="F15" s="23">
        <f>13/B15</f>
        <v>1.1818181818181819</v>
      </c>
      <c r="G15" s="4">
        <v>179</v>
      </c>
      <c r="H15" s="4">
        <v>13</v>
      </c>
      <c r="I15" s="4">
        <v>0</v>
      </c>
      <c r="J15" s="4"/>
      <c r="K15" s="4">
        <v>3</v>
      </c>
      <c r="L15" s="4">
        <v>2</v>
      </c>
      <c r="M15" s="4">
        <v>4.54</v>
      </c>
    </row>
    <row r="16" spans="1:13" ht="39" customHeight="1">
      <c r="A16" s="7" t="s">
        <v>26</v>
      </c>
      <c r="B16" s="9">
        <v>10</v>
      </c>
      <c r="C16" s="9">
        <v>248</v>
      </c>
      <c r="D16" s="22">
        <f t="shared" si="0"/>
        <v>24.8</v>
      </c>
      <c r="E16" s="9">
        <f t="shared" si="1"/>
        <v>248</v>
      </c>
      <c r="F16" s="24">
        <f>25/10</f>
        <v>2.5</v>
      </c>
      <c r="G16" s="9">
        <v>183</v>
      </c>
      <c r="H16" s="9">
        <v>22</v>
      </c>
      <c r="I16" s="9">
        <v>0</v>
      </c>
      <c r="J16" s="9"/>
      <c r="K16" s="9">
        <v>1</v>
      </c>
      <c r="L16" s="9">
        <v>12</v>
      </c>
      <c r="M16" s="9">
        <v>4.25</v>
      </c>
    </row>
    <row r="17" spans="1:13" ht="39" customHeight="1">
      <c r="A17" s="7" t="s">
        <v>27</v>
      </c>
      <c r="B17" s="9">
        <v>15</v>
      </c>
      <c r="C17" s="9">
        <v>68</v>
      </c>
      <c r="D17" s="22">
        <f t="shared" si="0"/>
        <v>4.5333333333333332</v>
      </c>
      <c r="E17" s="9">
        <f t="shared" si="1"/>
        <v>68</v>
      </c>
      <c r="F17" s="24">
        <f>25/B17</f>
        <v>1.6666666666666667</v>
      </c>
      <c r="G17" s="9">
        <v>170</v>
      </c>
      <c r="H17" s="9">
        <v>25</v>
      </c>
      <c r="I17" s="9">
        <v>0</v>
      </c>
      <c r="J17" s="9">
        <v>1</v>
      </c>
      <c r="K17" s="9">
        <v>1</v>
      </c>
      <c r="L17" s="9">
        <v>10</v>
      </c>
      <c r="M17" s="9">
        <v>4.2</v>
      </c>
    </row>
    <row r="18" spans="1:13" ht="18.75">
      <c r="A18" s="3" t="s">
        <v>11</v>
      </c>
      <c r="B18" s="9">
        <f>B8+B14+B16+B17</f>
        <v>76</v>
      </c>
      <c r="C18" s="9">
        <f>C8+C14+C16+C17</f>
        <v>577</v>
      </c>
      <c r="D18" s="9"/>
      <c r="E18" s="9">
        <f>E8+E13+E14+E16+E17</f>
        <v>882</v>
      </c>
      <c r="F18" s="24"/>
      <c r="G18" s="25"/>
      <c r="H18" s="9">
        <f>H8+H13+H14+H16+H17</f>
        <v>191</v>
      </c>
      <c r="I18" s="9"/>
      <c r="J18" s="9">
        <f>J8+J13+J14+J16+J17</f>
        <v>5</v>
      </c>
      <c r="K18" s="9">
        <f>K8+K13+K14+K16+K17</f>
        <v>21</v>
      </c>
      <c r="L18" s="9">
        <f>L8+L13+L14+L16+L17</f>
        <v>105</v>
      </c>
      <c r="M18" s="25" t="s">
        <v>16</v>
      </c>
    </row>
  </sheetData>
  <mergeCells count="16">
    <mergeCell ref="A2:M2"/>
    <mergeCell ref="A3:M3"/>
    <mergeCell ref="I6:I7"/>
    <mergeCell ref="J6:J7"/>
    <mergeCell ref="K6:K7"/>
    <mergeCell ref="A5:A7"/>
    <mergeCell ref="B5:B7"/>
    <mergeCell ref="C5:C7"/>
    <mergeCell ref="D5:D7"/>
    <mergeCell ref="E5:E7"/>
    <mergeCell ref="F5:F7"/>
    <mergeCell ref="H5:H7"/>
    <mergeCell ref="M5:M7"/>
    <mergeCell ref="G6:G7"/>
    <mergeCell ref="L6:L7"/>
    <mergeCell ref="I5:L5"/>
  </mergeCells>
  <phoneticPr fontId="7" type="noConversion"/>
  <pageMargins left="0.39370078740157483" right="0.39370078740157483" top="0.39370078740157483" bottom="0.39370078740157483" header="0" footer="0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"/>
  <sheetViews>
    <sheetView workbookViewId="0">
      <selection activeCell="A33" sqref="A33"/>
    </sheetView>
  </sheetViews>
  <sheetFormatPr defaultRowHeight="12.75"/>
  <sheetData>
    <row r="3" spans="2:2">
      <c r="B3" t="e">
        <f>#REF!+#REF!+Менеджер!E18+#REF!+#REF!+#REF!</f>
        <v>#REF!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Менеджер</vt:lpstr>
      <vt:lpstr>Лист1</vt:lpstr>
    </vt:vector>
  </TitlesOfParts>
  <Company>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</dc:creator>
  <cp:lastModifiedBy>User13</cp:lastModifiedBy>
  <cp:lastPrinted>2012-09-21T04:20:19Z</cp:lastPrinted>
  <dcterms:created xsi:type="dcterms:W3CDTF">2007-06-21T04:28:36Z</dcterms:created>
  <dcterms:modified xsi:type="dcterms:W3CDTF">2012-09-21T04:24:09Z</dcterms:modified>
</cp:coreProperties>
</file>